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25" windowHeight="10425" tabRatio="782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definedNames>
    <definedName name="_xlnm.Print_Area" localSheetId="0">'Notas de Disciplina Financiera'!$A$1:$D$32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6" l="1"/>
  <c r="B3" i="6"/>
  <c r="H115" i="1" l="1"/>
  <c r="I115" i="1" s="1"/>
  <c r="H114" i="1"/>
  <c r="I114" i="1" s="1"/>
  <c r="H113" i="1"/>
  <c r="I113" i="1" s="1"/>
  <c r="H112" i="1"/>
  <c r="H111" i="1"/>
  <c r="I111" i="1" s="1"/>
  <c r="H110" i="1"/>
  <c r="I110" i="1" s="1"/>
  <c r="H109" i="1"/>
  <c r="I109" i="1" s="1"/>
  <c r="H108" i="1"/>
  <c r="I108" i="1" s="1"/>
  <c r="H107" i="1"/>
  <c r="I107" i="1" s="1"/>
  <c r="H98" i="1"/>
  <c r="I98" i="1" s="1"/>
  <c r="D126" i="1"/>
  <c r="E126" i="1"/>
  <c r="F126" i="1"/>
  <c r="G126" i="1"/>
  <c r="C126" i="1"/>
  <c r="C106" i="1"/>
  <c r="D96" i="1"/>
  <c r="E96" i="1"/>
  <c r="F96" i="1"/>
  <c r="G96" i="1"/>
  <c r="C96" i="1"/>
  <c r="H128" i="1"/>
  <c r="I128" i="1" s="1"/>
  <c r="H129" i="1"/>
  <c r="I129" i="1" s="1"/>
  <c r="H130" i="1"/>
  <c r="I130" i="1" s="1"/>
  <c r="H131" i="1"/>
  <c r="I131" i="1" s="1"/>
  <c r="H132" i="1"/>
  <c r="I132" i="1" s="1"/>
  <c r="H133" i="1"/>
  <c r="I133" i="1" s="1"/>
  <c r="H134" i="1"/>
  <c r="I134" i="1" s="1"/>
  <c r="H135" i="1"/>
  <c r="I135" i="1" s="1"/>
  <c r="H127" i="1"/>
  <c r="I127" i="1" s="1"/>
  <c r="I112" i="1"/>
  <c r="D106" i="1"/>
  <c r="E106" i="1"/>
  <c r="F106" i="1"/>
  <c r="G106" i="1"/>
  <c r="H99" i="1"/>
  <c r="I99" i="1" s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H97" i="1"/>
  <c r="I97" i="1" s="1"/>
  <c r="E87" i="1" l="1"/>
  <c r="E161" i="1" s="1"/>
  <c r="D87" i="1"/>
  <c r="D161" i="1" s="1"/>
  <c r="I126" i="1"/>
  <c r="H126" i="1"/>
  <c r="F87" i="1"/>
  <c r="F161" i="1" s="1"/>
  <c r="G87" i="1"/>
  <c r="G161" i="1" s="1"/>
  <c r="C87" i="1"/>
  <c r="C161" i="1" s="1"/>
  <c r="H96" i="1"/>
  <c r="H106" i="1"/>
  <c r="I105" i="1"/>
  <c r="I106" i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E21" i="3"/>
  <c r="F21" i="3"/>
  <c r="D21" i="3"/>
  <c r="E11" i="3"/>
  <c r="F11" i="3"/>
  <c r="F31" i="3" s="1"/>
  <c r="D11" i="3"/>
  <c r="H87" i="1" l="1"/>
  <c r="H161" i="1" s="1"/>
  <c r="I96" i="1"/>
  <c r="I87" i="1" s="1"/>
  <c r="I161" i="1" s="1"/>
  <c r="D31" i="3"/>
  <c r="E31" i="3"/>
</calcChain>
</file>

<file path=xl/sharedStrings.xml><?xml version="1.0" encoding="utf-8"?>
<sst xmlns="http://schemas.openxmlformats.org/spreadsheetml/2006/main" count="277" uniqueCount="165">
  <si>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</si>
  <si>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</si>
  <si>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</si>
  <si>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</si>
  <si>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</si>
  <si>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</si>
  <si>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</si>
  <si>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</si>
  <si>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</si>
  <si>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</si>
  <si>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</si>
  <si>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</si>
  <si>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</si>
  <si>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</si>
  <si>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</si>
  <si>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</si>
  <si>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</si>
  <si>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</si>
  <si>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</si>
  <si>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</si>
  <si>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</si>
  <si>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</si>
  <si>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</si>
  <si>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</si>
  <si>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</si>
  <si>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</si>
  <si>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</si>
  <si>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</si>
  <si>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</si>
  <si>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</si>
  <si>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</si>
  <si>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</si>
  <si>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</si>
  <si>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</si>
  <si>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</si>
  <si>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</si>
  <si>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</si>
  <si>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</si>
  <si>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</si>
  <si>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</si>
  <si>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</si>
  <si>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</si>
  <si>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</si>
  <si>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</si>
  <si>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</si>
  <si>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</si>
  <si>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</si>
  <si>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</si>
  <si>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</si>
  <si>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</si>
  <si>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</si>
  <si>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</si>
  <si>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</si>
  <si>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</si>
  <si>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</si>
  <si>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</si>
  <si>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</si>
  <si>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</si>
  <si>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</si>
  <si>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</si>
  <si>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</si>
  <si>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</si>
  <si>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</si>
  <si>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</si>
  <si>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</si>
  <si>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</si>
  <si>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</si>
  <si>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</si>
  <si>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</si>
  <si>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</si>
  <si>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</si>
  <si>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</si>
  <si>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</si>
  <si>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</si>
  <si>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</si>
  <si>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</si>
  <si>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</si>
  <si>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</si>
  <si>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</si>
  <si>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</si>
  <si>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</si>
  <si>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</si>
  <si>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</si>
  <si>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</si>
  <si>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</si>
  <si>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</si>
  <si>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</si>
  <si>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</si>
  <si>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</si>
  <si>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</si>
  <si>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</si>
  <si>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</si>
  <si>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</si>
  <si>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</si>
  <si>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</si>
  <si>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</si>
  <si>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</si>
  <si>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</si>
  <si>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</si>
  <si>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</si>
  <si>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</si>
  <si>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</si>
  <si>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</si>
  <si>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</si>
  <si>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</si>
  <si>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</si>
  <si>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</si>
  <si>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</si>
  <si>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</si>
  <si>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</si>
  <si>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</si>
  <si>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</si>
  <si>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</si>
  <si>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</si>
  <si>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</si>
  <si>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</si>
  <si>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</si>
  <si>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</si>
  <si>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</si>
  <si>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</si>
  <si>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</si>
  <si>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</si>
  <si>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</si>
  <si>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</si>
  <si>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</si>
  <si>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</si>
  <si>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</si>
  <si>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</si>
  <si>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</si>
  <si>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</si>
  <si>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</si>
  <si>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</si>
  <si>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</si>
  <si>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</si>
  <si>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</si>
  <si>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</si>
  <si>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</si>
  <si>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</si>
  <si>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</si>
  <si>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</si>
  <si>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</si>
  <si>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</si>
  <si>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</si>
  <si>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</si>
  <si>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</si>
  <si>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</si>
  <si>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</si>
  <si>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</si>
  <si>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ACADEMIA METROPOLITANA DE SEGURIDAD PÚBLICA DE LEÓN</t>
  </si>
  <si>
    <t>Ejercicio 2024</t>
  </si>
  <si>
    <t>"No cuento con Financiamiento u Obligaciones contraídas, en el RPU."</t>
  </si>
  <si>
    <t>"No cuento con Obligaciones a Corto Plazo"</t>
  </si>
  <si>
    <t>"No cuento con covenios de Deuda Garantizada  de Obligaciones a Corto Plazo"</t>
  </si>
  <si>
    <t>Bajo protesta de decir verdad declaramos que los Estados Financieros y sus notas, son razonablemente correctos y son responsabilidad del emisor.</t>
  </si>
  <si>
    <t>_______________________________________________</t>
  </si>
  <si>
    <t xml:space="preserve">El balance presupuestario muestra un  Déficit de $ 5'553,434.19 a la fecha de la presentación de esta información, por lo que controlaremos más eficientemente </t>
  </si>
  <si>
    <t>el ejercicio del gasto.</t>
  </si>
  <si>
    <t>Este Deficit se ha cubierto con remanentes de ejercicios anteriores de acuerdo al presupuesto inicial autorizado en donde se se manifesto que se programaria en el presupuesto</t>
  </si>
  <si>
    <t xml:space="preserve">de ingresos el ejercicio la aplicacion de  $ 6´960,364.20 ya que partimos de un saldo inicial en banco por $15´447,989.11 logrando asi contar con un Balance Presupuestario </t>
  </si>
  <si>
    <t>Sostenible.</t>
  </si>
  <si>
    <t>Correspondiente del 01 de Enero al 31 de Diciembre de 2024</t>
  </si>
  <si>
    <t>______________________________</t>
  </si>
  <si>
    <t xml:space="preserve">DIRECTORA ADMINISTRATIVA
LIC. SARA AIDA ZAMORA MEZA </t>
  </si>
  <si>
    <t>Encargada de Despacho de la Dirección Administrativa de la Academia Metropolitana de Seguridad Pública de León, Guanajuato (mediante oficio delegatorio AMSP-0128/2025).</t>
  </si>
  <si>
    <t>DIRECTORA GENERAL                                                                                                                                                                                                                                                                LIC. MA. GABRIELA JAIME RODRÍGUEZ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</si>
</sst>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</cellStyleXfs>
  <cellXfs count="104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7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4" fontId="1" fillId="0" borderId="0" xfId="0" applyNumberFormat="1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0" fillId="0" borderId="0" xfId="0" applyProtection="1">
      <protection locked="0"/>
    </xf>
    <xf numFmtId="4" fontId="2" fillId="0" borderId="0" xfId="0" applyNumberFormat="1" applyFont="1"/>
    <xf numFmtId="4" fontId="6" fillId="0" borderId="2" xfId="0" applyNumberFormat="1" applyFont="1" applyBorder="1" applyAlignment="1" applyProtection="1">
      <alignment horizontal="right" vertical="top"/>
      <protection locked="0"/>
    </xf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5" fillId="0" borderId="0" xfId="4" applyFont="1" applyAlignment="1" applyProtection="1">
      <alignment vertical="top"/>
      <protection locked="0"/>
    </xf>
    <xf numFmtId="0" fontId="5" fillId="0" borderId="0" xfId="4" applyFont="1" applyAlignment="1" applyProtection="1">
      <alignment horizontal="left" wrapText="1"/>
      <protection locked="0"/>
    </xf>
    <xf numFmtId="0" fontId="5" fillId="0" borderId="0" xfId="4" applyFont="1" applyAlignment="1" applyProtection="1">
      <alignment horizontal="left" vertical="top" wrapText="1"/>
      <protection locked="0"/>
    </xf>
    <xf numFmtId="0" fontId="5" fillId="0" borderId="0" xfId="4" applyFont="1" applyAlignment="1" applyProtection="1">
      <alignment horizontal="left"/>
      <protection locked="0"/>
    </xf>
    <xf numFmtId="0" fontId="5" fillId="0" borderId="0" xfId="4" applyFont="1" applyAlignment="1" applyProtection="1">
      <protection locked="0"/>
    </xf>
    <xf numFmtId="0" fontId="5" fillId="0" borderId="0" xfId="4" applyFont="1" applyAlignment="1" applyProtection="1">
      <alignment vertical="top" wrapText="1"/>
      <protection locked="0"/>
    </xf>
  </cellXfs>
  <cellStyles count="6">
    <cellStyle name="Hipervínculo" xfId="1" builtinId="8"/>
    <cellStyle name="Normal" xfId="0" builtinId="0"/>
    <cellStyle name="Normal 2" xfId="3"/>
    <cellStyle name="Normal 2 2" xfId="4"/>
    <cellStyle name="Normal 3" xfId="2"/>
    <cellStyle name="Normal 3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626301</xdr:colOff>
      <xdr:row>4</xdr:row>
      <xdr:rowOff>38101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626301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view="pageBreakPreview" zoomScaleNormal="100" zoomScaleSheetLayoutView="100" workbookViewId="0">
      <selection activeCell="B25" sqref="B25"/>
    </sheetView>
  </sheetViews>
  <sheetFormatPr baseColWidth="10" defaultColWidth="12" defaultRowHeight="11.25" x14ac:dyDescent="0.2"/>
  <cols>
    <col min="1" max="1" width="19" style="1" customWidth="1"/>
    <col min="2" max="2" width="88" style="1" customWidth="1"/>
    <col min="3" max="3" width="14.33203125" style="1" customWidth="1"/>
    <col min="4" max="4" width="16.83203125" style="1" customWidth="1"/>
    <col min="5" max="16384" width="12" style="1"/>
  </cols>
  <sheetData>
    <row r="1" spans="1:4" x14ac:dyDescent="0.2">
      <c r="A1" s="19" t="s">
        <v>148</v>
      </c>
      <c r="B1" s="20"/>
      <c r="C1" s="21" t="s">
        <v>0</v>
      </c>
      <c r="D1" s="22">
        <v>2024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160</v>
      </c>
      <c r="B3" s="24"/>
      <c r="C3" s="25" t="s">
        <v>4</v>
      </c>
      <c r="D3" s="27">
        <v>4</v>
      </c>
    </row>
    <row r="4" spans="1:4" x14ac:dyDescent="0.2">
      <c r="A4" s="78" t="s">
        <v>5</v>
      </c>
      <c r="B4" s="79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2" thickBot="1" x14ac:dyDescent="0.25">
      <c r="A15" s="37"/>
      <c r="B15" s="38"/>
    </row>
    <row r="17" spans="1:5" x14ac:dyDescent="0.2">
      <c r="A17" s="98" t="s">
        <v>153</v>
      </c>
    </row>
    <row r="18" spans="1:5" ht="12" x14ac:dyDescent="0.2">
      <c r="B18" s="75"/>
      <c r="C18" s="75"/>
    </row>
    <row r="19" spans="1:5" ht="12" x14ac:dyDescent="0.2">
      <c r="B19" s="75"/>
      <c r="C19" s="75"/>
    </row>
    <row r="20" spans="1:5" ht="12" x14ac:dyDescent="0.2">
      <c r="B20" s="75"/>
      <c r="C20" s="75"/>
    </row>
    <row r="21" spans="1:5" ht="12" x14ac:dyDescent="0.2">
      <c r="B21" s="75"/>
      <c r="C21" s="75"/>
    </row>
    <row r="22" spans="1:5" ht="12" x14ac:dyDescent="0.2">
      <c r="B22" s="75"/>
      <c r="C22" s="75"/>
    </row>
    <row r="23" spans="1:5" ht="12" x14ac:dyDescent="0.2">
      <c r="B23" s="75"/>
      <c r="C23" s="75"/>
    </row>
    <row r="24" spans="1:5" ht="12" x14ac:dyDescent="0.2">
      <c r="B24" s="75"/>
      <c r="C24" s="75"/>
    </row>
    <row r="25" spans="1:5" ht="12" x14ac:dyDescent="0.2">
      <c r="A25" s="75"/>
      <c r="B25" s="75"/>
      <c r="C25" s="75"/>
    </row>
    <row r="26" spans="1:5" ht="12" x14ac:dyDescent="0.2">
      <c r="A26" s="75"/>
      <c r="B26" s="75"/>
      <c r="C26" s="75"/>
    </row>
    <row r="27" spans="1:5" ht="12" x14ac:dyDescent="0.2">
      <c r="A27" s="75"/>
      <c r="B27" s="75"/>
      <c r="C27" s="75"/>
    </row>
    <row r="28" spans="1:5" ht="12" x14ac:dyDescent="0.2">
      <c r="A28" s="75"/>
      <c r="B28" s="75"/>
      <c r="C28" s="75"/>
    </row>
    <row r="29" spans="1:5" x14ac:dyDescent="0.2">
      <c r="A29" s="99" t="s">
        <v>154</v>
      </c>
      <c r="B29" s="99"/>
      <c r="C29" s="101" t="s">
        <v>161</v>
      </c>
      <c r="D29" s="101"/>
      <c r="E29" s="102"/>
    </row>
    <row r="30" spans="1:5" ht="24" customHeight="1" x14ac:dyDescent="0.2">
      <c r="A30" s="100" t="s">
        <v>164</v>
      </c>
      <c r="B30" s="100"/>
      <c r="C30" s="100" t="s">
        <v>162</v>
      </c>
      <c r="D30" s="100"/>
      <c r="E30" s="103"/>
    </row>
    <row r="31" spans="1:5" ht="72" customHeight="1" x14ac:dyDescent="0.2">
      <c r="A31" s="75"/>
      <c r="B31" s="75"/>
      <c r="C31" s="100" t="s">
        <v>163</v>
      </c>
      <c r="D31" s="100"/>
    </row>
  </sheetData>
  <mergeCells count="6">
    <mergeCell ref="C31:D31"/>
    <mergeCell ref="A4:B4"/>
    <mergeCell ref="A29:B29"/>
    <mergeCell ref="A30:B30"/>
    <mergeCell ref="C29:D29"/>
    <mergeCell ref="C30:D30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4)." sqref="D4">
      <formula1>"1, 2, 3, 4"</formula1>
    </dataValidation>
  </dataValidations>
  <hyperlinks>
    <hyperlink ref="A9" location="'NDF-01'!C5" display="NDF-01"/>
    <hyperlink ref="A10" location="'NDF-02'!B5" display="NDF-02"/>
    <hyperlink ref="A14" location="'NDF-06'!C5" display="NDF-06"/>
    <hyperlink ref="A13" location="'NDF-05'!C5" display="NDF-05"/>
    <hyperlink ref="A12" location="'NDF-04'!C5" display="NDF-04"/>
    <hyperlink ref="A11" location="'NDF-03'!C5" display="NDF-03"/>
  </hyperlinks>
  <pageMargins left="0.7" right="0.7" top="0.75" bottom="0.75" header="0.3" footer="0.3"/>
  <pageSetup scale="80" orientation="portrait" r:id="rId1"/>
  <colBreaks count="1" manualBreakCount="1">
    <brk id="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view="pageBreakPreview" zoomScaleNormal="100" zoomScaleSheetLayoutView="100" workbookViewId="0">
      <selection activeCell="C10" sqref="C10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0" t="str">
        <f>'Notas de Disciplina Financiera'!A1</f>
        <v>ACADEMIA METROPOLITANA DE SEGURIDAD PÚBLICA DE LEÓN</v>
      </c>
      <c r="C1" s="80"/>
      <c r="D1" s="80"/>
      <c r="E1" s="40" t="s">
        <v>0</v>
      </c>
      <c r="F1" s="41">
        <f>'Notas de Disciplina Financiera'!D1</f>
        <v>2024</v>
      </c>
    </row>
    <row r="2" spans="1:6" x14ac:dyDescent="0.2">
      <c r="B2" s="80" t="s">
        <v>1</v>
      </c>
      <c r="C2" s="80"/>
      <c r="D2" s="80"/>
      <c r="E2" s="40" t="s">
        <v>2</v>
      </c>
      <c r="F2" s="41" t="str">
        <f>'Notas de Disciplina Financiera'!D2</f>
        <v>Trimestral</v>
      </c>
    </row>
    <row r="3" spans="1:6" x14ac:dyDescent="0.2">
      <c r="B3" s="80" t="str">
        <f>'Notas de Disciplina Financiera'!A3</f>
        <v>Correspondiente del 01 de Enero al 31 de Diciembre de 2024</v>
      </c>
      <c r="C3" s="80"/>
      <c r="D3" s="80"/>
      <c r="E3" s="40" t="s">
        <v>4</v>
      </c>
      <c r="F3" s="41">
        <f>'Notas de Disciplina Financiera'!D3</f>
        <v>4</v>
      </c>
    </row>
    <row r="5" spans="1:6" x14ac:dyDescent="0.2">
      <c r="B5" s="43"/>
      <c r="C5" s="43" t="s">
        <v>10</v>
      </c>
    </row>
    <row r="7" spans="1:6" x14ac:dyDescent="0.2">
      <c r="B7" s="1" t="s">
        <v>21</v>
      </c>
    </row>
    <row r="8" spans="1:6" x14ac:dyDescent="0.2">
      <c r="B8" s="45" t="s">
        <v>22</v>
      </c>
    </row>
    <row r="9" spans="1:6" ht="12.75" x14ac:dyDescent="0.2">
      <c r="A9" s="42"/>
      <c r="C9" s="72" t="s">
        <v>155</v>
      </c>
    </row>
    <row r="10" spans="1:6" ht="12.75" x14ac:dyDescent="0.2">
      <c r="C10" s="72" t="s">
        <v>156</v>
      </c>
    </row>
    <row r="11" spans="1:6" ht="12.75" x14ac:dyDescent="0.2">
      <c r="C11" s="72"/>
    </row>
    <row r="12" spans="1:6" ht="12.75" x14ac:dyDescent="0.2">
      <c r="C12" s="72" t="s">
        <v>157</v>
      </c>
    </row>
    <row r="13" spans="1:6" ht="12.75" x14ac:dyDescent="0.2">
      <c r="C13" s="72" t="s">
        <v>158</v>
      </c>
    </row>
    <row r="14" spans="1:6" ht="12.75" x14ac:dyDescent="0.2">
      <c r="B14" s="72"/>
      <c r="C14" s="72" t="s">
        <v>159</v>
      </c>
    </row>
    <row r="16" spans="1:6" x14ac:dyDescent="0.2">
      <c r="C16" s="70" t="s">
        <v>23</v>
      </c>
    </row>
    <row r="17" spans="3:3" x14ac:dyDescent="0.2">
      <c r="C17" s="69" t="s">
        <v>24</v>
      </c>
    </row>
    <row r="19" spans="3:3" ht="12.75" x14ac:dyDescent="0.2">
      <c r="C19" s="72"/>
    </row>
    <row r="20" spans="3:3" ht="12.75" x14ac:dyDescent="0.2">
      <c r="C20" s="72"/>
    </row>
    <row r="21" spans="3:3" ht="12.75" x14ac:dyDescent="0.2">
      <c r="C21" s="72"/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/>
  </hyperlinks>
  <pageMargins left="0.7" right="0.7" top="0.75" bottom="0.75" header="0.3" footer="0.3"/>
  <pageSetup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5"/>
  <sheetViews>
    <sheetView showGridLines="0" view="pageBreakPreview" topLeftCell="B1" zoomScaleNormal="100" zoomScaleSheetLayoutView="100" workbookViewId="0">
      <selection activeCell="C97" sqref="C97:C105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80" t="str">
        <f>'Notas de Disciplina Financiera'!A1</f>
        <v>ACADEMIA METROPOLITANA DE SEGURIDAD PÚBLICA DE LEÓN</v>
      </c>
      <c r="C1" s="80"/>
      <c r="D1" s="80"/>
      <c r="E1" s="40" t="s">
        <v>0</v>
      </c>
      <c r="F1" s="41">
        <f>'Notas de Disciplina Financiera'!D1</f>
        <v>2024</v>
      </c>
    </row>
    <row r="2" spans="1:9" x14ac:dyDescent="0.2">
      <c r="B2" s="80" t="s">
        <v>1</v>
      </c>
      <c r="C2" s="80"/>
      <c r="D2" s="80"/>
      <c r="E2" s="40" t="s">
        <v>2</v>
      </c>
      <c r="F2" s="41" t="str">
        <f>'Notas de Disciplina Financiera'!D2</f>
        <v>Trimestral</v>
      </c>
    </row>
    <row r="3" spans="1:9" x14ac:dyDescent="0.2">
      <c r="B3" s="80" t="str">
        <f>'Notas de Disciplina Financiera'!A3</f>
        <v>Correspondiente del 01 de Enero al 31 de Diciembre de 2024</v>
      </c>
      <c r="C3" s="80"/>
      <c r="D3" s="80"/>
      <c r="E3" s="40" t="s">
        <v>4</v>
      </c>
      <c r="F3" s="41">
        <f>'Notas de Disciplina Financiera'!D3</f>
        <v>4</v>
      </c>
    </row>
    <row r="5" spans="1:9" x14ac:dyDescent="0.2">
      <c r="B5" s="43" t="s">
        <v>25</v>
      </c>
    </row>
    <row r="6" spans="1:9" x14ac:dyDescent="0.2">
      <c r="B6" s="86" t="str">
        <f>B1</f>
        <v>ACADEMIA METROPOLITANA DE SEGURIDAD PÚBLICA DE LEÓN</v>
      </c>
      <c r="C6" s="86"/>
      <c r="D6" s="86"/>
      <c r="E6" s="86"/>
      <c r="F6" s="86"/>
      <c r="G6" s="86"/>
      <c r="H6" s="86"/>
      <c r="I6" s="86"/>
    </row>
    <row r="7" spans="1:9" x14ac:dyDescent="0.2">
      <c r="B7" s="81" t="s">
        <v>26</v>
      </c>
      <c r="C7" s="81"/>
      <c r="D7" s="81"/>
      <c r="E7" s="81"/>
      <c r="F7" s="81"/>
      <c r="G7" s="81"/>
      <c r="H7" s="81"/>
      <c r="I7" s="81"/>
    </row>
    <row r="8" spans="1:9" x14ac:dyDescent="0.2">
      <c r="B8" s="81" t="s">
        <v>27</v>
      </c>
      <c r="C8" s="81"/>
      <c r="D8" s="81"/>
      <c r="E8" s="81"/>
      <c r="F8" s="81"/>
      <c r="G8" s="81"/>
      <c r="H8" s="81"/>
      <c r="I8" s="81"/>
    </row>
    <row r="9" spans="1:9" x14ac:dyDescent="0.2">
      <c r="B9" s="81" t="str">
        <f>B3</f>
        <v>Correspondiente del 01 de Enero al 31 de Diciembre de 2024</v>
      </c>
      <c r="C9" s="81"/>
      <c r="D9" s="81"/>
      <c r="E9" s="81"/>
      <c r="F9" s="81"/>
      <c r="G9" s="81"/>
      <c r="H9" s="81"/>
      <c r="I9" s="81"/>
    </row>
    <row r="10" spans="1:9" x14ac:dyDescent="0.2">
      <c r="B10" s="82" t="s">
        <v>28</v>
      </c>
      <c r="C10" s="82"/>
      <c r="D10" s="82"/>
      <c r="E10" s="82"/>
      <c r="F10" s="82"/>
      <c r="G10" s="82"/>
      <c r="H10" s="82"/>
      <c r="I10" s="82"/>
    </row>
    <row r="11" spans="1:9" x14ac:dyDescent="0.2">
      <c r="B11" s="9"/>
      <c r="C11" s="9"/>
      <c r="D11" s="83" t="s">
        <v>29</v>
      </c>
      <c r="E11" s="84"/>
      <c r="F11" s="84"/>
      <c r="G11" s="84"/>
      <c r="H11" s="85"/>
      <c r="I11" s="9"/>
    </row>
    <row r="12" spans="1:9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9" x14ac:dyDescent="0.2">
      <c r="A13" s="42"/>
      <c r="B13" s="13" t="s">
        <v>38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</row>
    <row r="14" spans="1:9" hidden="1" x14ac:dyDescent="0.2">
      <c r="B14" s="17" t="s">
        <v>39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</row>
    <row r="15" spans="1:9" hidden="1" x14ac:dyDescent="0.2">
      <c r="B15" s="16" t="s">
        <v>40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9" hidden="1" x14ac:dyDescent="0.2">
      <c r="B16" s="16" t="s">
        <v>41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</row>
    <row r="17" spans="2:9" hidden="1" x14ac:dyDescent="0.2">
      <c r="B17" s="16" t="s">
        <v>42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</row>
    <row r="18" spans="2:9" hidden="1" x14ac:dyDescent="0.2">
      <c r="B18" s="16" t="s">
        <v>43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</row>
    <row r="19" spans="2:9" hidden="1" x14ac:dyDescent="0.2">
      <c r="B19" s="16" t="s">
        <v>44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</row>
    <row r="20" spans="2:9" hidden="1" x14ac:dyDescent="0.2">
      <c r="B20" s="16" t="s">
        <v>45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</row>
    <row r="21" spans="2:9" hidden="1" x14ac:dyDescent="0.2">
      <c r="B21" s="16" t="s">
        <v>46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2:9" hidden="1" x14ac:dyDescent="0.2">
      <c r="B22" s="17" t="s">
        <v>47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</row>
    <row r="23" spans="2:9" hidden="1" x14ac:dyDescent="0.2">
      <c r="B23" s="16" t="s">
        <v>48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</row>
    <row r="24" spans="2:9" hidden="1" x14ac:dyDescent="0.2">
      <c r="B24" s="16" t="s">
        <v>49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</row>
    <row r="25" spans="2:9" hidden="1" x14ac:dyDescent="0.2">
      <c r="B25" s="16" t="s">
        <v>50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</row>
    <row r="26" spans="2:9" hidden="1" x14ac:dyDescent="0.2">
      <c r="B26" s="16" t="s">
        <v>51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</row>
    <row r="27" spans="2:9" hidden="1" x14ac:dyDescent="0.2">
      <c r="B27" s="16" t="s">
        <v>52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2:9" hidden="1" x14ac:dyDescent="0.2">
      <c r="B28" s="16" t="s">
        <v>53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</row>
    <row r="29" spans="2:9" hidden="1" x14ac:dyDescent="0.2">
      <c r="B29" s="16" t="s">
        <v>54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</row>
    <row r="30" spans="2:9" hidden="1" x14ac:dyDescent="0.2">
      <c r="B30" s="16" t="s">
        <v>55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</row>
    <row r="31" spans="2:9" hidden="1" x14ac:dyDescent="0.2">
      <c r="B31" s="16" t="s">
        <v>56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</row>
    <row r="32" spans="2:9" hidden="1" x14ac:dyDescent="0.2">
      <c r="B32" s="17" t="s">
        <v>57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</row>
    <row r="33" spans="2:9" hidden="1" x14ac:dyDescent="0.2">
      <c r="B33" s="16" t="s">
        <v>58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2:9" hidden="1" x14ac:dyDescent="0.2">
      <c r="B34" s="16" t="s">
        <v>59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</row>
    <row r="35" spans="2:9" hidden="1" x14ac:dyDescent="0.2">
      <c r="B35" s="16" t="s">
        <v>60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</row>
    <row r="36" spans="2:9" hidden="1" x14ac:dyDescent="0.2">
      <c r="B36" s="16" t="s">
        <v>61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</row>
    <row r="37" spans="2:9" hidden="1" x14ac:dyDescent="0.2">
      <c r="B37" s="16" t="s">
        <v>62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</row>
    <row r="38" spans="2:9" hidden="1" x14ac:dyDescent="0.2">
      <c r="B38" s="16" t="s">
        <v>63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</row>
    <row r="39" spans="2:9" hidden="1" x14ac:dyDescent="0.2">
      <c r="B39" s="16" t="s">
        <v>64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2:9" hidden="1" x14ac:dyDescent="0.2">
      <c r="B40" s="16" t="s">
        <v>65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</row>
    <row r="41" spans="2:9" hidden="1" x14ac:dyDescent="0.2">
      <c r="B41" s="16" t="s">
        <v>66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</row>
    <row r="42" spans="2:9" hidden="1" x14ac:dyDescent="0.2">
      <c r="B42" s="17" t="s">
        <v>67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</row>
    <row r="43" spans="2:9" hidden="1" x14ac:dyDescent="0.2">
      <c r="B43" s="16" t="s">
        <v>68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</row>
    <row r="44" spans="2:9" hidden="1" x14ac:dyDescent="0.2">
      <c r="B44" s="16" t="s">
        <v>69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</row>
    <row r="45" spans="2:9" hidden="1" x14ac:dyDescent="0.2">
      <c r="B45" s="16" t="s">
        <v>70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2:9" hidden="1" x14ac:dyDescent="0.2">
      <c r="B46" s="16" t="s">
        <v>71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</row>
    <row r="47" spans="2:9" hidden="1" x14ac:dyDescent="0.2">
      <c r="B47" s="16" t="s">
        <v>72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</row>
    <row r="48" spans="2:9" hidden="1" x14ac:dyDescent="0.2">
      <c r="B48" s="16" t="s">
        <v>73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2:9" hidden="1" x14ac:dyDescent="0.2">
      <c r="B49" s="16" t="s">
        <v>74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2:9" hidden="1" x14ac:dyDescent="0.2">
      <c r="B50" s="16" t="s">
        <v>75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2:9" hidden="1" x14ac:dyDescent="0.2">
      <c r="B51" s="16" t="s">
        <v>76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2:9" hidden="1" x14ac:dyDescent="0.2">
      <c r="B52" s="17" t="s">
        <v>77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2:9" hidden="1" x14ac:dyDescent="0.2">
      <c r="B53" s="16" t="s">
        <v>78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</row>
    <row r="54" spans="2:9" hidden="1" x14ac:dyDescent="0.2">
      <c r="B54" s="16" t="s">
        <v>79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</row>
    <row r="55" spans="2:9" hidden="1" x14ac:dyDescent="0.2">
      <c r="B55" s="16" t="s">
        <v>80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2:9" hidden="1" x14ac:dyDescent="0.2">
      <c r="B56" s="16" t="s">
        <v>81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</row>
    <row r="57" spans="2:9" hidden="1" x14ac:dyDescent="0.2">
      <c r="B57" s="16" t="s">
        <v>82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2:9" hidden="1" x14ac:dyDescent="0.2">
      <c r="B58" s="16" t="s">
        <v>83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</row>
    <row r="59" spans="2:9" hidden="1" x14ac:dyDescent="0.2">
      <c r="B59" s="16" t="s">
        <v>84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</row>
    <row r="60" spans="2:9" hidden="1" x14ac:dyDescent="0.2">
      <c r="B60" s="16" t="s">
        <v>85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</row>
    <row r="61" spans="2:9" hidden="1" x14ac:dyDescent="0.2">
      <c r="B61" s="16" t="s">
        <v>86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</row>
    <row r="62" spans="2:9" hidden="1" x14ac:dyDescent="0.2">
      <c r="B62" s="17" t="s">
        <v>87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</row>
    <row r="63" spans="2:9" hidden="1" x14ac:dyDescent="0.2">
      <c r="B63" s="16" t="s">
        <v>88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2:9" hidden="1" x14ac:dyDescent="0.2">
      <c r="B64" s="16" t="s">
        <v>89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</row>
    <row r="65" spans="2:9" hidden="1" x14ac:dyDescent="0.2">
      <c r="B65" s="16" t="s">
        <v>90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</row>
    <row r="66" spans="2:9" hidden="1" x14ac:dyDescent="0.2">
      <c r="B66" s="17" t="s">
        <v>91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</row>
    <row r="67" spans="2:9" hidden="1" x14ac:dyDescent="0.2">
      <c r="B67" s="16" t="s">
        <v>92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</row>
    <row r="68" spans="2:9" hidden="1" x14ac:dyDescent="0.2">
      <c r="B68" s="16" t="s">
        <v>93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2:9" hidden="1" x14ac:dyDescent="0.2">
      <c r="B69" s="16" t="s">
        <v>94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2:9" hidden="1" x14ac:dyDescent="0.2">
      <c r="B70" s="16" t="s">
        <v>95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2:9" hidden="1" x14ac:dyDescent="0.2">
      <c r="B71" s="16" t="s">
        <v>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</row>
    <row r="72" spans="2:9" hidden="1" x14ac:dyDescent="0.2">
      <c r="B72" s="16" t="s">
        <v>97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2:9" hidden="1" x14ac:dyDescent="0.2">
      <c r="B73" s="16" t="s">
        <v>98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</row>
    <row r="74" spans="2:9" hidden="1" x14ac:dyDescent="0.2">
      <c r="B74" s="17" t="s">
        <v>99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</row>
    <row r="75" spans="2:9" hidden="1" x14ac:dyDescent="0.2">
      <c r="B75" s="16" t="s">
        <v>100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2:9" hidden="1" x14ac:dyDescent="0.2">
      <c r="B76" s="16" t="s">
        <v>101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2:9" hidden="1" x14ac:dyDescent="0.2">
      <c r="B77" s="16" t="s">
        <v>102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</row>
    <row r="78" spans="2:9" hidden="1" x14ac:dyDescent="0.2">
      <c r="B78" s="17" t="s">
        <v>103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</row>
    <row r="79" spans="2:9" hidden="1" x14ac:dyDescent="0.2">
      <c r="B79" s="16" t="s">
        <v>104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</row>
    <row r="80" spans="2:9" hidden="1" x14ac:dyDescent="0.2">
      <c r="B80" s="16" t="s">
        <v>105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2:10" hidden="1" x14ac:dyDescent="0.2">
      <c r="B81" s="16" t="s">
        <v>106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2:10" hidden="1" x14ac:dyDescent="0.2">
      <c r="B82" s="16" t="s">
        <v>107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</row>
    <row r="83" spans="2:10" hidden="1" x14ac:dyDescent="0.2">
      <c r="B83" s="16" t="s">
        <v>108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</row>
    <row r="84" spans="2:10" hidden="1" x14ac:dyDescent="0.2">
      <c r="B84" s="16" t="s">
        <v>109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</row>
    <row r="85" spans="2:10" hidden="1" x14ac:dyDescent="0.2">
      <c r="B85" s="16" t="s">
        <v>110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2:10" hidden="1" x14ac:dyDescent="0.2">
      <c r="B86" s="10"/>
      <c r="C86" s="4"/>
      <c r="D86" s="4"/>
      <c r="E86" s="4"/>
      <c r="F86" s="4"/>
      <c r="G86" s="4"/>
      <c r="H86" s="4"/>
      <c r="I86" s="4"/>
    </row>
    <row r="87" spans="2:10" hidden="1" x14ac:dyDescent="0.2">
      <c r="B87" s="14" t="s">
        <v>111</v>
      </c>
      <c r="C87" s="3">
        <f>+C88+C96+C106+C116+C126+C136+C140+C148+C152</f>
        <v>15503094</v>
      </c>
      <c r="D87" s="3">
        <f t="shared" ref="D87:I87" si="0">+D88+D96+D106+D116+D126+D136+D140+D148+D152</f>
        <v>0</v>
      </c>
      <c r="E87" s="3">
        <f t="shared" si="0"/>
        <v>0</v>
      </c>
      <c r="F87" s="3">
        <f t="shared" si="0"/>
        <v>6401863.4500000011</v>
      </c>
      <c r="G87" s="3">
        <f t="shared" si="0"/>
        <v>2967104.0300000003</v>
      </c>
      <c r="H87" s="3">
        <f t="shared" si="0"/>
        <v>3434759.4200000018</v>
      </c>
      <c r="I87" s="3">
        <f t="shared" si="0"/>
        <v>18937853.420000002</v>
      </c>
    </row>
    <row r="88" spans="2:10" hidden="1" x14ac:dyDescent="0.2">
      <c r="B88" s="17" t="s">
        <v>39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10" hidden="1" x14ac:dyDescent="0.2">
      <c r="B89" s="16" t="s">
        <v>40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10" hidden="1" x14ac:dyDescent="0.2">
      <c r="B90" s="16" t="s">
        <v>41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10" hidden="1" x14ac:dyDescent="0.2">
      <c r="B91" s="16" t="s">
        <v>42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10" hidden="1" x14ac:dyDescent="0.2">
      <c r="B92" s="16" t="s">
        <v>43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10" hidden="1" x14ac:dyDescent="0.2">
      <c r="B93" s="16" t="s">
        <v>44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10" hidden="1" x14ac:dyDescent="0.2">
      <c r="B94" s="16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10" hidden="1" x14ac:dyDescent="0.2">
      <c r="B95" s="16" t="s">
        <v>46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10" x14ac:dyDescent="0.2">
      <c r="B96" s="17" t="s">
        <v>47</v>
      </c>
      <c r="C96" s="3">
        <f>SUM(C97:C105)</f>
        <v>6612337</v>
      </c>
      <c r="D96" s="3">
        <f t="shared" ref="D96:I96" si="1">SUM(D97:D105)</f>
        <v>0</v>
      </c>
      <c r="E96" s="3">
        <f t="shared" si="1"/>
        <v>0</v>
      </c>
      <c r="F96" s="3">
        <f t="shared" si="1"/>
        <v>1466990.7899999998</v>
      </c>
      <c r="G96" s="3">
        <f t="shared" si="1"/>
        <v>2309138.5700000003</v>
      </c>
      <c r="H96" s="3">
        <f t="shared" si="1"/>
        <v>-842147.78000000049</v>
      </c>
      <c r="I96" s="3">
        <f t="shared" si="1"/>
        <v>5770189.2200000007</v>
      </c>
      <c r="J96" s="43"/>
    </row>
    <row r="97" spans="2:10" x14ac:dyDescent="0.2">
      <c r="B97" s="16" t="s">
        <v>48</v>
      </c>
      <c r="C97" s="77">
        <v>374600</v>
      </c>
      <c r="D97" s="4">
        <v>0</v>
      </c>
      <c r="E97" s="4">
        <v>0</v>
      </c>
      <c r="F97" s="4">
        <v>0</v>
      </c>
      <c r="G97" s="4">
        <v>47147.3</v>
      </c>
      <c r="H97" s="4">
        <f>+D97-E97+F97-G97</f>
        <v>-47147.3</v>
      </c>
      <c r="I97" s="4">
        <f>+C97+H97</f>
        <v>327452.7</v>
      </c>
    </row>
    <row r="98" spans="2:10" x14ac:dyDescent="0.2">
      <c r="B98" s="16" t="s">
        <v>49</v>
      </c>
      <c r="C98" s="77">
        <v>2306400</v>
      </c>
      <c r="D98" s="4">
        <v>0</v>
      </c>
      <c r="E98" s="4">
        <v>0</v>
      </c>
      <c r="F98" s="4">
        <v>1456460.5899999999</v>
      </c>
      <c r="G98" s="4">
        <v>0</v>
      </c>
      <c r="H98" s="4">
        <f>+D98-E98+F98-G98</f>
        <v>1456460.5899999999</v>
      </c>
      <c r="I98" s="4">
        <f t="shared" ref="I98:I105" si="2">+C98+H98</f>
        <v>3762860.59</v>
      </c>
      <c r="J98" s="76"/>
    </row>
    <row r="99" spans="2:10" x14ac:dyDescent="0.2">
      <c r="B99" s="16" t="s">
        <v>50</v>
      </c>
      <c r="C99" s="77">
        <v>0</v>
      </c>
      <c r="D99" s="4">
        <v>0</v>
      </c>
      <c r="E99" s="4">
        <v>0</v>
      </c>
      <c r="F99" s="4">
        <v>0</v>
      </c>
      <c r="G99" s="4">
        <v>0</v>
      </c>
      <c r="H99" s="4">
        <f t="shared" ref="H99:H105" si="3">+D99-E99+F99-G99</f>
        <v>0</v>
      </c>
      <c r="I99" s="4">
        <f t="shared" si="2"/>
        <v>0</v>
      </c>
    </row>
    <row r="100" spans="2:10" x14ac:dyDescent="0.2">
      <c r="B100" s="16" t="s">
        <v>51</v>
      </c>
      <c r="C100" s="77">
        <v>591276</v>
      </c>
      <c r="D100" s="4">
        <v>0</v>
      </c>
      <c r="E100" s="4">
        <v>0</v>
      </c>
      <c r="F100" s="4">
        <v>0</v>
      </c>
      <c r="G100" s="4">
        <v>271151.23</v>
      </c>
      <c r="H100" s="4">
        <f t="shared" si="3"/>
        <v>-271151.23</v>
      </c>
      <c r="I100" s="4">
        <f t="shared" si="2"/>
        <v>320124.77</v>
      </c>
    </row>
    <row r="101" spans="2:10" x14ac:dyDescent="0.2">
      <c r="B101" s="18" t="s">
        <v>52</v>
      </c>
      <c r="C101" s="77">
        <v>363998</v>
      </c>
      <c r="D101" s="4">
        <v>0</v>
      </c>
      <c r="E101" s="4">
        <v>0</v>
      </c>
      <c r="F101" s="4">
        <v>0</v>
      </c>
      <c r="G101" s="4">
        <v>11066.54</v>
      </c>
      <c r="H101" s="4">
        <f t="shared" si="3"/>
        <v>-11066.54</v>
      </c>
      <c r="I101" s="4">
        <f t="shared" si="2"/>
        <v>352931.46</v>
      </c>
    </row>
    <row r="102" spans="2:10" x14ac:dyDescent="0.2">
      <c r="B102" s="16" t="s">
        <v>53</v>
      </c>
      <c r="C102" s="77">
        <v>576000</v>
      </c>
      <c r="D102" s="4">
        <v>0</v>
      </c>
      <c r="E102" s="4">
        <v>0</v>
      </c>
      <c r="F102" s="4">
        <v>0</v>
      </c>
      <c r="G102" s="4">
        <v>95648.420000000202</v>
      </c>
      <c r="H102" s="4">
        <f t="shared" si="3"/>
        <v>-95648.420000000202</v>
      </c>
      <c r="I102" s="4">
        <f t="shared" si="2"/>
        <v>480351.57999999978</v>
      </c>
    </row>
    <row r="103" spans="2:10" x14ac:dyDescent="0.2">
      <c r="B103" s="16" t="s">
        <v>54</v>
      </c>
      <c r="C103" s="77">
        <v>2031150</v>
      </c>
      <c r="D103" s="4">
        <v>0</v>
      </c>
      <c r="E103" s="4">
        <v>0</v>
      </c>
      <c r="F103" s="4">
        <v>0</v>
      </c>
      <c r="G103" s="4">
        <v>1823176</v>
      </c>
      <c r="H103" s="4">
        <f t="shared" si="3"/>
        <v>-1823176</v>
      </c>
      <c r="I103" s="4">
        <f t="shared" si="2"/>
        <v>207974</v>
      </c>
    </row>
    <row r="104" spans="2:10" x14ac:dyDescent="0.2">
      <c r="B104" s="16" t="s">
        <v>55</v>
      </c>
      <c r="C104" s="77">
        <v>272587</v>
      </c>
      <c r="D104" s="4">
        <v>0</v>
      </c>
      <c r="E104" s="4">
        <v>0</v>
      </c>
      <c r="F104" s="4">
        <v>0</v>
      </c>
      <c r="G104" s="4">
        <v>60949.080000000104</v>
      </c>
      <c r="H104" s="4">
        <f t="shared" si="3"/>
        <v>-60949.080000000104</v>
      </c>
      <c r="I104" s="4">
        <f t="shared" si="2"/>
        <v>211637.9199999999</v>
      </c>
    </row>
    <row r="105" spans="2:10" x14ac:dyDescent="0.2">
      <c r="B105" s="16" t="s">
        <v>56</v>
      </c>
      <c r="C105" s="77">
        <v>96326</v>
      </c>
      <c r="D105" s="4">
        <v>0</v>
      </c>
      <c r="E105" s="4">
        <v>0</v>
      </c>
      <c r="F105" s="4">
        <v>10530.2</v>
      </c>
      <c r="G105" s="4">
        <v>0</v>
      </c>
      <c r="H105" s="4">
        <f t="shared" si="3"/>
        <v>10530.2</v>
      </c>
      <c r="I105" s="4">
        <f t="shared" si="2"/>
        <v>106856.2</v>
      </c>
    </row>
    <row r="106" spans="2:10" x14ac:dyDescent="0.2">
      <c r="B106" s="17" t="s">
        <v>57</v>
      </c>
      <c r="C106" s="3">
        <f t="shared" ref="C106:I106" si="4">SUM(C107:C115)</f>
        <v>7445458</v>
      </c>
      <c r="D106" s="3">
        <f t="shared" si="4"/>
        <v>0</v>
      </c>
      <c r="E106" s="3">
        <f t="shared" si="4"/>
        <v>0</v>
      </c>
      <c r="F106" s="3">
        <f t="shared" si="4"/>
        <v>4850266.7800000012</v>
      </c>
      <c r="G106" s="3">
        <f t="shared" si="4"/>
        <v>160903.61000000002</v>
      </c>
      <c r="H106" s="3">
        <f t="shared" si="4"/>
        <v>4689363.1700000018</v>
      </c>
      <c r="I106" s="3">
        <f t="shared" si="4"/>
        <v>12134821.170000002</v>
      </c>
      <c r="J106" s="43"/>
    </row>
    <row r="107" spans="2:10" x14ac:dyDescent="0.2">
      <c r="B107" s="16" t="s">
        <v>58</v>
      </c>
      <c r="C107" s="4">
        <v>923716</v>
      </c>
      <c r="D107" s="4">
        <v>0</v>
      </c>
      <c r="E107" s="4">
        <v>0</v>
      </c>
      <c r="F107" s="4">
        <v>0</v>
      </c>
      <c r="G107" s="4">
        <v>118912.57</v>
      </c>
      <c r="H107" s="4">
        <f t="shared" ref="H107:H115" si="5">+D107-E107+F107-G107</f>
        <v>-118912.57</v>
      </c>
      <c r="I107" s="4">
        <f>+C107+H107</f>
        <v>804803.42999999993</v>
      </c>
    </row>
    <row r="108" spans="2:10" x14ac:dyDescent="0.2">
      <c r="B108" s="16" t="s">
        <v>59</v>
      </c>
      <c r="C108" s="4">
        <v>84000</v>
      </c>
      <c r="D108" s="4">
        <v>0</v>
      </c>
      <c r="E108" s="4">
        <v>0</v>
      </c>
      <c r="F108" s="4">
        <v>1040.0200000000186</v>
      </c>
      <c r="G108" s="4">
        <v>0</v>
      </c>
      <c r="H108" s="4">
        <f t="shared" si="5"/>
        <v>1040.0200000000186</v>
      </c>
      <c r="I108" s="4">
        <f t="shared" ref="I108:I115" si="6">+C108+H108</f>
        <v>85040.020000000019</v>
      </c>
    </row>
    <row r="109" spans="2:10" x14ac:dyDescent="0.2">
      <c r="B109" s="16" t="s">
        <v>60</v>
      </c>
      <c r="C109" s="4">
        <v>3312880</v>
      </c>
      <c r="D109" s="4">
        <v>0</v>
      </c>
      <c r="E109" s="4">
        <v>0</v>
      </c>
      <c r="F109" s="4">
        <v>1457690.6700000018</v>
      </c>
      <c r="G109" s="4">
        <v>0</v>
      </c>
      <c r="H109" s="4">
        <f t="shared" si="5"/>
        <v>1457690.6700000018</v>
      </c>
      <c r="I109" s="4">
        <f t="shared" si="6"/>
        <v>4770570.6700000018</v>
      </c>
    </row>
    <row r="110" spans="2:10" x14ac:dyDescent="0.2">
      <c r="B110" s="16" t="s">
        <v>61</v>
      </c>
      <c r="C110" s="4">
        <v>246400</v>
      </c>
      <c r="D110" s="4">
        <v>0</v>
      </c>
      <c r="E110" s="4">
        <v>0</v>
      </c>
      <c r="F110" s="4">
        <v>0</v>
      </c>
      <c r="G110" s="4">
        <v>41991.040000000001</v>
      </c>
      <c r="H110" s="4">
        <f t="shared" si="5"/>
        <v>-41991.040000000001</v>
      </c>
      <c r="I110" s="4">
        <f t="shared" si="6"/>
        <v>204408.95999999999</v>
      </c>
    </row>
    <row r="111" spans="2:10" x14ac:dyDescent="0.2">
      <c r="B111" s="16" t="s">
        <v>62</v>
      </c>
      <c r="C111" s="4">
        <v>1671774</v>
      </c>
      <c r="D111" s="4">
        <v>0</v>
      </c>
      <c r="E111" s="4">
        <v>0</v>
      </c>
      <c r="F111" s="4">
        <v>690542.63999999966</v>
      </c>
      <c r="G111" s="4">
        <v>0</v>
      </c>
      <c r="H111" s="4">
        <f t="shared" si="5"/>
        <v>690542.63999999966</v>
      </c>
      <c r="I111" s="4">
        <f t="shared" si="6"/>
        <v>2362316.6399999997</v>
      </c>
    </row>
    <row r="112" spans="2:10" x14ac:dyDescent="0.2">
      <c r="B112" s="16" t="s">
        <v>63</v>
      </c>
      <c r="C112" s="4">
        <v>53688</v>
      </c>
      <c r="D112" s="4">
        <v>0</v>
      </c>
      <c r="E112" s="4">
        <v>0</v>
      </c>
      <c r="F112" s="4">
        <v>0</v>
      </c>
      <c r="G112" s="4">
        <v>0</v>
      </c>
      <c r="H112" s="4">
        <f t="shared" si="5"/>
        <v>0</v>
      </c>
      <c r="I112" s="4">
        <f t="shared" si="6"/>
        <v>53688</v>
      </c>
    </row>
    <row r="113" spans="2:10" x14ac:dyDescent="0.2">
      <c r="B113" s="16" t="s">
        <v>64</v>
      </c>
      <c r="C113" s="4">
        <v>226000</v>
      </c>
      <c r="D113" s="4">
        <v>0</v>
      </c>
      <c r="E113" s="4">
        <v>0</v>
      </c>
      <c r="F113" s="4">
        <v>509112.7300000001</v>
      </c>
      <c r="G113" s="4">
        <v>0</v>
      </c>
      <c r="H113" s="4">
        <f t="shared" si="5"/>
        <v>509112.7300000001</v>
      </c>
      <c r="I113" s="4">
        <f t="shared" si="6"/>
        <v>735112.7300000001</v>
      </c>
    </row>
    <row r="114" spans="2:10" x14ac:dyDescent="0.2">
      <c r="B114" s="16" t="s">
        <v>65</v>
      </c>
      <c r="C114" s="4">
        <v>492000</v>
      </c>
      <c r="D114" s="4">
        <v>0</v>
      </c>
      <c r="E114" s="4">
        <v>0</v>
      </c>
      <c r="F114" s="4">
        <v>172630.43999999994</v>
      </c>
      <c r="G114" s="4">
        <v>0</v>
      </c>
      <c r="H114" s="4">
        <f t="shared" si="5"/>
        <v>172630.43999999994</v>
      </c>
      <c r="I114" s="4">
        <f t="shared" si="6"/>
        <v>664630.43999999994</v>
      </c>
    </row>
    <row r="115" spans="2:10" x14ac:dyDescent="0.2">
      <c r="B115" s="16" t="s">
        <v>66</v>
      </c>
      <c r="C115" s="4">
        <v>435000</v>
      </c>
      <c r="D115" s="4">
        <v>0</v>
      </c>
      <c r="E115" s="4">
        <v>0</v>
      </c>
      <c r="F115" s="4">
        <v>2019250.28</v>
      </c>
      <c r="G115" s="4">
        <v>0</v>
      </c>
      <c r="H115" s="4">
        <f t="shared" si="5"/>
        <v>2019250.28</v>
      </c>
      <c r="I115" s="4">
        <f t="shared" si="6"/>
        <v>2454250.2800000003</v>
      </c>
    </row>
    <row r="116" spans="2:10" x14ac:dyDescent="0.2">
      <c r="B116" s="17" t="s">
        <v>67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10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10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10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10" x14ac:dyDescent="0.2">
      <c r="B120" s="16" t="s">
        <v>71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10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10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10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10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10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10" x14ac:dyDescent="0.2">
      <c r="B126" s="17" t="s">
        <v>77</v>
      </c>
      <c r="C126" s="3">
        <f>SUM(C127:C135)</f>
        <v>1445299</v>
      </c>
      <c r="D126" s="3">
        <f t="shared" ref="D126:I126" si="7">SUM(D127:D135)</f>
        <v>0</v>
      </c>
      <c r="E126" s="3">
        <f t="shared" si="7"/>
        <v>0</v>
      </c>
      <c r="F126" s="3">
        <f t="shared" si="7"/>
        <v>84605.880000000121</v>
      </c>
      <c r="G126" s="3">
        <f t="shared" si="7"/>
        <v>497061.85</v>
      </c>
      <c r="H126" s="3">
        <f t="shared" si="7"/>
        <v>-412455.96999999986</v>
      </c>
      <c r="I126" s="3">
        <f t="shared" si="7"/>
        <v>1032843.0300000001</v>
      </c>
      <c r="J126" s="71"/>
    </row>
    <row r="127" spans="2:10" x14ac:dyDescent="0.2">
      <c r="B127" s="16" t="s">
        <v>78</v>
      </c>
      <c r="C127" s="4">
        <v>611377</v>
      </c>
      <c r="D127" s="4">
        <v>0</v>
      </c>
      <c r="E127" s="4">
        <v>0</v>
      </c>
      <c r="F127" s="4">
        <v>0</v>
      </c>
      <c r="G127" s="4">
        <v>128452.29</v>
      </c>
      <c r="H127" s="4">
        <f>+D127-E127+F127-G127</f>
        <v>-128452.29</v>
      </c>
      <c r="I127" s="4">
        <f>+C127+H127</f>
        <v>482924.71</v>
      </c>
    </row>
    <row r="128" spans="2:10" x14ac:dyDescent="0.2">
      <c r="B128" s="16" t="s">
        <v>79</v>
      </c>
      <c r="C128" s="4">
        <v>73540</v>
      </c>
      <c r="D128" s="4">
        <v>0</v>
      </c>
      <c r="E128" s="4">
        <v>0</v>
      </c>
      <c r="F128" s="4">
        <v>0</v>
      </c>
      <c r="G128" s="4">
        <v>30451.82</v>
      </c>
      <c r="H128" s="4">
        <f t="shared" ref="H128:H135" si="8">+D128-E128+F128-G128</f>
        <v>-30451.82</v>
      </c>
      <c r="I128" s="4">
        <f t="shared" ref="I128:I135" si="9">+C128+H128</f>
        <v>43088.18</v>
      </c>
    </row>
    <row r="129" spans="2:9" x14ac:dyDescent="0.2">
      <c r="B129" s="16" t="s">
        <v>80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f t="shared" si="8"/>
        <v>0</v>
      </c>
      <c r="I129" s="4">
        <f t="shared" si="9"/>
        <v>0</v>
      </c>
    </row>
    <row r="130" spans="2:9" x14ac:dyDescent="0.2">
      <c r="B130" s="16" t="s">
        <v>81</v>
      </c>
      <c r="C130" s="4">
        <v>307900</v>
      </c>
      <c r="D130" s="4">
        <v>0</v>
      </c>
      <c r="E130" s="4">
        <v>0</v>
      </c>
      <c r="F130" s="4">
        <v>0</v>
      </c>
      <c r="G130" s="4">
        <v>307900</v>
      </c>
      <c r="H130" s="4">
        <f t="shared" si="8"/>
        <v>-307900</v>
      </c>
      <c r="I130" s="4">
        <f t="shared" si="9"/>
        <v>0</v>
      </c>
    </row>
    <row r="131" spans="2:9" x14ac:dyDescent="0.2">
      <c r="B131" s="16" t="s">
        <v>82</v>
      </c>
      <c r="C131" s="4">
        <v>83830</v>
      </c>
      <c r="D131" s="4">
        <v>0</v>
      </c>
      <c r="E131" s="4">
        <v>0</v>
      </c>
      <c r="F131" s="4">
        <v>0</v>
      </c>
      <c r="G131" s="4">
        <v>17814.95</v>
      </c>
      <c r="H131" s="4">
        <f t="shared" si="8"/>
        <v>-17814.95</v>
      </c>
      <c r="I131" s="4">
        <f t="shared" si="9"/>
        <v>66015.05</v>
      </c>
    </row>
    <row r="132" spans="2:9" x14ac:dyDescent="0.2">
      <c r="B132" s="16" t="s">
        <v>83</v>
      </c>
      <c r="C132" s="4">
        <v>323152</v>
      </c>
      <c r="D132" s="4">
        <v>0</v>
      </c>
      <c r="E132" s="4">
        <v>0</v>
      </c>
      <c r="F132" s="4">
        <v>84605.880000000121</v>
      </c>
      <c r="G132" s="4">
        <v>0</v>
      </c>
      <c r="H132" s="4">
        <f t="shared" si="8"/>
        <v>84605.880000000121</v>
      </c>
      <c r="I132" s="4">
        <f t="shared" si="9"/>
        <v>407757.88000000012</v>
      </c>
    </row>
    <row r="133" spans="2:9" x14ac:dyDescent="0.2">
      <c r="B133" s="16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f t="shared" si="8"/>
        <v>0</v>
      </c>
      <c r="I133" s="4">
        <f t="shared" si="9"/>
        <v>0</v>
      </c>
    </row>
    <row r="134" spans="2:9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f t="shared" si="8"/>
        <v>0</v>
      </c>
      <c r="I134" s="4">
        <f t="shared" si="9"/>
        <v>0</v>
      </c>
    </row>
    <row r="135" spans="2:9" x14ac:dyDescent="0.2">
      <c r="B135" s="16" t="s">
        <v>86</v>
      </c>
      <c r="C135" s="4">
        <v>45500</v>
      </c>
      <c r="D135" s="4">
        <v>0</v>
      </c>
      <c r="E135" s="4">
        <v>0</v>
      </c>
      <c r="F135" s="4">
        <v>0</v>
      </c>
      <c r="G135" s="4">
        <v>12442.79</v>
      </c>
      <c r="H135" s="4">
        <f t="shared" si="8"/>
        <v>-12442.79</v>
      </c>
      <c r="I135" s="4">
        <f t="shared" si="9"/>
        <v>33057.21</v>
      </c>
    </row>
    <row r="136" spans="2:9" x14ac:dyDescent="0.2">
      <c r="B136" s="17" t="s">
        <v>87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89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91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99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103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112</v>
      </c>
      <c r="C161" s="6">
        <f>+C13+C87</f>
        <v>15503094</v>
      </c>
      <c r="D161" s="6">
        <f t="shared" ref="D161:I161" si="10">+D13+D87</f>
        <v>0</v>
      </c>
      <c r="E161" s="6">
        <f t="shared" si="10"/>
        <v>0</v>
      </c>
      <c r="F161" s="6">
        <f t="shared" si="10"/>
        <v>6401863.4500000011</v>
      </c>
      <c r="G161" s="6">
        <f t="shared" si="10"/>
        <v>2967104.0300000003</v>
      </c>
      <c r="H161" s="6">
        <f t="shared" si="10"/>
        <v>3434759.4200000018</v>
      </c>
      <c r="I161" s="6">
        <f t="shared" si="10"/>
        <v>18937853.420000002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  <row r="164" spans="2:9" x14ac:dyDescent="0.2">
      <c r="D164" s="76"/>
    </row>
    <row r="165" spans="2:9" x14ac:dyDescent="0.2">
      <c r="F165" s="76"/>
    </row>
  </sheetData>
  <protectedRanges>
    <protectedRange sqref="C13:I13 C87:I87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  <pageSetup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showGridLines="0" view="pageBreakPreview" zoomScaleNormal="100" zoomScaleSheetLayoutView="100" workbookViewId="0">
      <selection activeCell="E26" sqref="E26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0" t="str">
        <f>'Notas de Disciplina Financiera'!A1</f>
        <v>ACADEMIA METROPOLITANA DE SEGURIDAD PÚBLICA DE LEÓN</v>
      </c>
      <c r="C1" s="80"/>
      <c r="D1" s="80"/>
      <c r="E1" s="40" t="s">
        <v>0</v>
      </c>
      <c r="F1" s="41">
        <f>'Notas de Disciplina Financiera'!D1</f>
        <v>2024</v>
      </c>
    </row>
    <row r="2" spans="1:6" x14ac:dyDescent="0.2">
      <c r="B2" s="80" t="s">
        <v>1</v>
      </c>
      <c r="C2" s="80"/>
      <c r="D2" s="80"/>
      <c r="E2" s="40" t="s">
        <v>2</v>
      </c>
      <c r="F2" s="41" t="str">
        <f>'Notas de Disciplina Financiera'!D2</f>
        <v>Trimestral</v>
      </c>
    </row>
    <row r="3" spans="1:6" x14ac:dyDescent="0.2">
      <c r="B3" s="80" t="str">
        <f>'Notas de Disciplina Financiera'!A3</f>
        <v>Correspondiente del 01 de Enero al 31 de Diciembre de 2024</v>
      </c>
      <c r="C3" s="80"/>
      <c r="D3" s="80"/>
      <c r="E3" s="40" t="s">
        <v>4</v>
      </c>
      <c r="F3" s="41">
        <f>'Notas de Disciplina Financiera'!D3</f>
        <v>4</v>
      </c>
    </row>
    <row r="5" spans="1:6" ht="12" thickBot="1" x14ac:dyDescent="0.25">
      <c r="C5" s="43" t="s">
        <v>113</v>
      </c>
    </row>
    <row r="6" spans="1:6" x14ac:dyDescent="0.2">
      <c r="B6" s="89" t="str">
        <f>B1</f>
        <v>ACADEMIA METROPOLITANA DE SEGURIDAD PÚBLICA DE LEÓN</v>
      </c>
      <c r="C6" s="90"/>
      <c r="D6" s="90"/>
      <c r="E6" s="90"/>
      <c r="F6" s="91"/>
    </row>
    <row r="7" spans="1:6" x14ac:dyDescent="0.2">
      <c r="B7" s="92" t="s">
        <v>114</v>
      </c>
      <c r="C7" s="93"/>
      <c r="D7" s="93"/>
      <c r="E7" s="93"/>
      <c r="F7" s="94"/>
    </row>
    <row r="8" spans="1:6" x14ac:dyDescent="0.2">
      <c r="B8" s="95" t="s">
        <v>149</v>
      </c>
      <c r="C8" s="96"/>
      <c r="D8" s="96"/>
      <c r="E8" s="96"/>
      <c r="F8" s="97"/>
    </row>
    <row r="9" spans="1:6" ht="22.5" x14ac:dyDescent="0.2">
      <c r="B9" s="87" t="s">
        <v>115</v>
      </c>
      <c r="C9" s="88" t="s">
        <v>116</v>
      </c>
      <c r="D9" s="67" t="s">
        <v>117</v>
      </c>
      <c r="E9" s="67" t="s">
        <v>118</v>
      </c>
      <c r="F9" s="68" t="s">
        <v>119</v>
      </c>
    </row>
    <row r="10" spans="1:6" x14ac:dyDescent="0.2">
      <c r="A10" s="42"/>
      <c r="B10" s="87"/>
      <c r="C10" s="88"/>
      <c r="D10" s="67" t="s">
        <v>120</v>
      </c>
      <c r="E10" s="67" t="s">
        <v>121</v>
      </c>
      <c r="F10" s="68" t="s">
        <v>122</v>
      </c>
    </row>
    <row r="11" spans="1:6" x14ac:dyDescent="0.2">
      <c r="B11" s="52"/>
      <c r="C11" s="53" t="s">
        <v>123</v>
      </c>
      <c r="D11" s="54">
        <f>SUM(D12:D20)</f>
        <v>0</v>
      </c>
      <c r="E11" s="54">
        <f t="shared" ref="E11:F11" si="0">SUM(E12:E20)</f>
        <v>0</v>
      </c>
      <c r="F11" s="55">
        <f t="shared" si="0"/>
        <v>0</v>
      </c>
    </row>
    <row r="12" spans="1:6" x14ac:dyDescent="0.2">
      <c r="B12" s="56">
        <v>1000</v>
      </c>
      <c r="C12" s="57" t="s">
        <v>124</v>
      </c>
      <c r="D12" s="58">
        <v>0</v>
      </c>
      <c r="E12" s="58">
        <v>0</v>
      </c>
      <c r="F12" s="59">
        <v>0</v>
      </c>
    </row>
    <row r="13" spans="1:6" x14ac:dyDescent="0.2">
      <c r="B13" s="56">
        <v>2000</v>
      </c>
      <c r="C13" s="57" t="s">
        <v>125</v>
      </c>
      <c r="D13" s="58">
        <v>0</v>
      </c>
      <c r="E13" s="58">
        <v>0</v>
      </c>
      <c r="F13" s="59">
        <v>0</v>
      </c>
    </row>
    <row r="14" spans="1:6" x14ac:dyDescent="0.2">
      <c r="B14" s="56">
        <v>3000</v>
      </c>
      <c r="C14" s="57" t="s">
        <v>126</v>
      </c>
      <c r="D14" s="58">
        <v>0</v>
      </c>
      <c r="E14" s="58">
        <v>0</v>
      </c>
      <c r="F14" s="59">
        <v>0</v>
      </c>
    </row>
    <row r="15" spans="1:6" x14ac:dyDescent="0.2">
      <c r="B15" s="56">
        <v>4000</v>
      </c>
      <c r="C15" s="57" t="s">
        <v>127</v>
      </c>
      <c r="D15" s="58">
        <v>0</v>
      </c>
      <c r="E15" s="58">
        <v>0</v>
      </c>
      <c r="F15" s="59">
        <v>0</v>
      </c>
    </row>
    <row r="16" spans="1:6" x14ac:dyDescent="0.2">
      <c r="B16" s="56">
        <v>5000</v>
      </c>
      <c r="C16" s="57" t="s">
        <v>128</v>
      </c>
      <c r="D16" s="58">
        <v>0</v>
      </c>
      <c r="E16" s="58">
        <v>0</v>
      </c>
      <c r="F16" s="59">
        <v>0</v>
      </c>
    </row>
    <row r="17" spans="2:6" x14ac:dyDescent="0.2">
      <c r="B17" s="56">
        <v>6000</v>
      </c>
      <c r="C17" s="57" t="s">
        <v>129</v>
      </c>
      <c r="D17" s="58">
        <v>0</v>
      </c>
      <c r="E17" s="58">
        <v>0</v>
      </c>
      <c r="F17" s="59">
        <v>0</v>
      </c>
    </row>
    <row r="18" spans="2:6" x14ac:dyDescent="0.2">
      <c r="B18" s="56">
        <v>7000</v>
      </c>
      <c r="C18" s="57" t="s">
        <v>130</v>
      </c>
      <c r="D18" s="58">
        <v>0</v>
      </c>
      <c r="E18" s="58">
        <v>0</v>
      </c>
      <c r="F18" s="59">
        <v>0</v>
      </c>
    </row>
    <row r="19" spans="2:6" x14ac:dyDescent="0.2">
      <c r="B19" s="56">
        <v>8000</v>
      </c>
      <c r="C19" s="57" t="s">
        <v>131</v>
      </c>
      <c r="D19" s="58">
        <v>0</v>
      </c>
      <c r="E19" s="58">
        <v>0</v>
      </c>
      <c r="F19" s="59">
        <v>0</v>
      </c>
    </row>
    <row r="20" spans="2:6" x14ac:dyDescent="0.2">
      <c r="B20" s="56">
        <v>9000</v>
      </c>
      <c r="C20" s="57" t="s">
        <v>132</v>
      </c>
      <c r="D20" s="58">
        <v>0</v>
      </c>
      <c r="E20" s="58">
        <v>0</v>
      </c>
      <c r="F20" s="59">
        <v>0</v>
      </c>
    </row>
    <row r="21" spans="2:6" x14ac:dyDescent="0.2">
      <c r="B21" s="56"/>
      <c r="C21" s="60" t="s">
        <v>133</v>
      </c>
      <c r="D21" s="61">
        <f>SUM(D22:D30)</f>
        <v>17530923.41</v>
      </c>
      <c r="E21" s="61">
        <f t="shared" ref="E21:F21" si="1">SUM(E22:E30)</f>
        <v>17530923.41</v>
      </c>
      <c r="F21" s="62">
        <f t="shared" si="1"/>
        <v>0</v>
      </c>
    </row>
    <row r="22" spans="2:6" x14ac:dyDescent="0.2">
      <c r="B22" s="56">
        <v>1000</v>
      </c>
      <c r="C22" s="57" t="s">
        <v>124</v>
      </c>
      <c r="D22" s="58">
        <v>0</v>
      </c>
      <c r="E22" s="58">
        <v>0</v>
      </c>
      <c r="F22" s="59">
        <v>0</v>
      </c>
    </row>
    <row r="23" spans="2:6" x14ac:dyDescent="0.2">
      <c r="B23" s="56">
        <v>2000</v>
      </c>
      <c r="C23" s="57" t="s">
        <v>125</v>
      </c>
      <c r="D23" s="58">
        <v>4957217.26</v>
      </c>
      <c r="E23" s="58">
        <v>4957217.26</v>
      </c>
      <c r="F23" s="59">
        <v>0</v>
      </c>
    </row>
    <row r="24" spans="2:6" x14ac:dyDescent="0.2">
      <c r="B24" s="56">
        <v>3000</v>
      </c>
      <c r="C24" s="57" t="s">
        <v>126</v>
      </c>
      <c r="D24" s="58">
        <v>11627459.689999999</v>
      </c>
      <c r="E24" s="58">
        <v>11627459.689999999</v>
      </c>
      <c r="F24" s="59">
        <v>0</v>
      </c>
    </row>
    <row r="25" spans="2:6" x14ac:dyDescent="0.2">
      <c r="B25" s="56">
        <v>4000</v>
      </c>
      <c r="C25" s="57" t="s">
        <v>127</v>
      </c>
      <c r="D25" s="58">
        <v>0</v>
      </c>
      <c r="E25" s="58">
        <v>0</v>
      </c>
      <c r="F25" s="59">
        <v>0</v>
      </c>
    </row>
    <row r="26" spans="2:6" x14ac:dyDescent="0.2">
      <c r="B26" s="56">
        <v>5000</v>
      </c>
      <c r="C26" s="57" t="s">
        <v>128</v>
      </c>
      <c r="D26" s="58">
        <v>946246.46</v>
      </c>
      <c r="E26" s="58">
        <v>946246.46</v>
      </c>
      <c r="F26" s="59">
        <v>0</v>
      </c>
    </row>
    <row r="27" spans="2:6" x14ac:dyDescent="0.2">
      <c r="B27" s="56">
        <v>6000</v>
      </c>
      <c r="C27" s="57" t="s">
        <v>129</v>
      </c>
      <c r="D27" s="58">
        <v>0</v>
      </c>
      <c r="E27" s="58">
        <v>0</v>
      </c>
      <c r="F27" s="59">
        <v>0</v>
      </c>
    </row>
    <row r="28" spans="2:6" x14ac:dyDescent="0.2">
      <c r="B28" s="56">
        <v>7000</v>
      </c>
      <c r="C28" s="57" t="s">
        <v>130</v>
      </c>
      <c r="D28" s="58">
        <v>0</v>
      </c>
      <c r="E28" s="58">
        <v>0</v>
      </c>
      <c r="F28" s="59">
        <v>0</v>
      </c>
    </row>
    <row r="29" spans="2:6" x14ac:dyDescent="0.2">
      <c r="B29" s="56">
        <v>8000</v>
      </c>
      <c r="C29" s="57" t="s">
        <v>131</v>
      </c>
      <c r="D29" s="58">
        <v>0</v>
      </c>
      <c r="E29" s="58">
        <v>0</v>
      </c>
      <c r="F29" s="59">
        <v>0</v>
      </c>
    </row>
    <row r="30" spans="2:6" x14ac:dyDescent="0.2">
      <c r="B30" s="63">
        <v>9000</v>
      </c>
      <c r="C30" s="64" t="s">
        <v>132</v>
      </c>
      <c r="D30" s="65">
        <v>0</v>
      </c>
      <c r="E30" s="65">
        <v>0</v>
      </c>
      <c r="F30" s="66">
        <v>0</v>
      </c>
    </row>
    <row r="31" spans="2:6" ht="12" thickBot="1" x14ac:dyDescent="0.25">
      <c r="B31" s="48"/>
      <c r="C31" s="49" t="s">
        <v>36</v>
      </c>
      <c r="D31" s="50">
        <f>D11+D21</f>
        <v>17530923.41</v>
      </c>
      <c r="E31" s="50">
        <f t="shared" ref="E31:F31" si="2">E11+E21</f>
        <v>17530923.41</v>
      </c>
      <c r="F31" s="51">
        <f t="shared" si="2"/>
        <v>0</v>
      </c>
    </row>
    <row r="33" spans="3:3" x14ac:dyDescent="0.2">
      <c r="C33" s="70" t="s">
        <v>134</v>
      </c>
    </row>
    <row r="34" spans="3:3" x14ac:dyDescent="0.2">
      <c r="C34" s="69" t="s">
        <v>135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/>
  </hyperlinks>
  <pageMargins left="0.7" right="0.7" top="0.75" bottom="0.75" header="0.3" footer="0.3"/>
  <pageSetup scale="76" orientation="portrait" r:id="rId1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view="pageBreakPreview" zoomScaleNormal="100" zoomScaleSheetLayoutView="100" workbookViewId="0">
      <selection activeCell="C5" sqref="C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0" t="str">
        <f>'Notas de Disciplina Financiera'!A1</f>
        <v>ACADEMIA METROPOLITANA DE SEGURIDAD PÚBLICA DE LEÓN</v>
      </c>
      <c r="C1" s="80"/>
      <c r="D1" s="80"/>
      <c r="E1" s="40" t="s">
        <v>0</v>
      </c>
      <c r="F1" s="41">
        <f>'Notas de Disciplina Financiera'!D1</f>
        <v>2024</v>
      </c>
    </row>
    <row r="2" spans="1:6" x14ac:dyDescent="0.2">
      <c r="B2" s="80" t="s">
        <v>1</v>
      </c>
      <c r="C2" s="80"/>
      <c r="D2" s="80"/>
      <c r="E2" s="40" t="s">
        <v>2</v>
      </c>
      <c r="F2" s="41" t="str">
        <f>'Notas de Disciplina Financiera'!D2</f>
        <v>Trimestral</v>
      </c>
    </row>
    <row r="3" spans="1:6" x14ac:dyDescent="0.2">
      <c r="B3" s="80" t="str">
        <f>'Notas de Disciplina Financiera'!A3</f>
        <v>Correspondiente del 01 de Enero al 31 de Diciembre de 2024</v>
      </c>
      <c r="C3" s="80"/>
      <c r="D3" s="80"/>
      <c r="E3" s="40" t="s">
        <v>4</v>
      </c>
      <c r="F3" s="41">
        <f>'Notas de Disciplina Financiera'!D3</f>
        <v>4</v>
      </c>
    </row>
    <row r="5" spans="1:6" x14ac:dyDescent="0.2">
      <c r="B5" s="43"/>
      <c r="C5" s="43" t="s">
        <v>16</v>
      </c>
    </row>
    <row r="7" spans="1:6" x14ac:dyDescent="0.2">
      <c r="B7" s="1" t="s">
        <v>136</v>
      </c>
    </row>
    <row r="8" spans="1:6" x14ac:dyDescent="0.2">
      <c r="B8" s="45" t="s">
        <v>137</v>
      </c>
    </row>
    <row r="9" spans="1:6" x14ac:dyDescent="0.2">
      <c r="A9" s="42"/>
      <c r="B9" s="47" t="s">
        <v>138</v>
      </c>
    </row>
    <row r="10" spans="1:6" x14ac:dyDescent="0.2">
      <c r="B10" s="47" t="s">
        <v>139</v>
      </c>
    </row>
    <row r="12" spans="1:6" ht="15.75" x14ac:dyDescent="0.25">
      <c r="B12" s="73" t="s">
        <v>150</v>
      </c>
      <c r="C12" s="74"/>
    </row>
    <row r="13" spans="1:6" x14ac:dyDescent="0.2">
      <c r="C13" s="70" t="s">
        <v>140</v>
      </c>
    </row>
    <row r="14" spans="1:6" x14ac:dyDescent="0.2">
      <c r="C14" s="69" t="s">
        <v>141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/>
  </hyperlinks>
  <pageMargins left="0.7" right="0.7" top="0.75" bottom="0.75" header="0.3" footer="0.3"/>
  <pageSetup scale="7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view="pageBreakPreview" zoomScaleNormal="100" zoomScaleSheetLayoutView="100" workbookViewId="0">
      <selection activeCell="C5" sqref="C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0" t="str">
        <f>'Notas de Disciplina Financiera'!A1</f>
        <v>ACADEMIA METROPOLITANA DE SEGURIDAD PÚBLICA DE LEÓN</v>
      </c>
      <c r="C1" s="80"/>
      <c r="D1" s="80"/>
      <c r="E1" s="40" t="s">
        <v>0</v>
      </c>
      <c r="F1" s="41">
        <f>'Notas de Disciplina Financiera'!D1</f>
        <v>2024</v>
      </c>
    </row>
    <row r="2" spans="1:6" x14ac:dyDescent="0.2">
      <c r="B2" s="80" t="s">
        <v>1</v>
      </c>
      <c r="C2" s="80"/>
      <c r="D2" s="80"/>
      <c r="E2" s="40" t="s">
        <v>2</v>
      </c>
      <c r="F2" s="41" t="str">
        <f>'Notas de Disciplina Financiera'!D2</f>
        <v>Trimestral</v>
      </c>
    </row>
    <row r="3" spans="1:6" x14ac:dyDescent="0.2">
      <c r="B3" s="80" t="str">
        <f>'Notas de Disciplina Financiera'!A3</f>
        <v>Correspondiente del 01 de Enero al 31 de Diciembre de 2024</v>
      </c>
      <c r="C3" s="80"/>
      <c r="D3" s="80"/>
      <c r="E3" s="40" t="s">
        <v>4</v>
      </c>
      <c r="F3" s="41">
        <f>'Notas de Disciplina Financiera'!D3</f>
        <v>4</v>
      </c>
    </row>
    <row r="5" spans="1:6" x14ac:dyDescent="0.2">
      <c r="B5" s="43"/>
      <c r="C5" s="43" t="s">
        <v>18</v>
      </c>
    </row>
    <row r="7" spans="1:6" x14ac:dyDescent="0.2">
      <c r="B7" s="1" t="s">
        <v>136</v>
      </c>
    </row>
    <row r="8" spans="1:6" x14ac:dyDescent="0.2">
      <c r="B8" s="45" t="s">
        <v>142</v>
      </c>
    </row>
    <row r="9" spans="1:6" x14ac:dyDescent="0.2">
      <c r="A9" s="42"/>
      <c r="B9" s="46" t="s">
        <v>143</v>
      </c>
    </row>
    <row r="10" spans="1:6" x14ac:dyDescent="0.2">
      <c r="B10" s="46" t="s">
        <v>144</v>
      </c>
    </row>
    <row r="12" spans="1:6" ht="15.75" x14ac:dyDescent="0.25">
      <c r="B12" s="73" t="s">
        <v>151</v>
      </c>
    </row>
    <row r="13" spans="1:6" x14ac:dyDescent="0.2">
      <c r="C13" s="70" t="s">
        <v>145</v>
      </c>
    </row>
    <row r="14" spans="1:6" x14ac:dyDescent="0.2">
      <c r="C14" s="69" t="s">
        <v>146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/>
  </hyperlinks>
  <pageMargins left="0.7" right="0.7" top="0.75" bottom="0.75" header="0.3" footer="0.3"/>
  <pageSetup scale="7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showGridLines="0" view="pageBreakPreview" zoomScaleNormal="100" zoomScaleSheetLayoutView="100" workbookViewId="0">
      <selection activeCell="C5" sqref="C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0" t="str">
        <f>'Notas de Disciplina Financiera'!A1</f>
        <v>ACADEMIA METROPOLITANA DE SEGURIDAD PÚBLICA DE LEÓN</v>
      </c>
      <c r="C1" s="80"/>
      <c r="D1" s="80"/>
      <c r="E1" s="40" t="s">
        <v>0</v>
      </c>
      <c r="F1" s="41">
        <f>'Notas de Disciplina Financiera'!D1</f>
        <v>2024</v>
      </c>
    </row>
    <row r="2" spans="1:6" x14ac:dyDescent="0.2">
      <c r="B2" s="80" t="s">
        <v>1</v>
      </c>
      <c r="C2" s="80"/>
      <c r="D2" s="80"/>
      <c r="E2" s="40" t="s">
        <v>2</v>
      </c>
      <c r="F2" s="41" t="str">
        <f>'Notas de Disciplina Financiera'!D2</f>
        <v>Trimestral</v>
      </c>
    </row>
    <row r="3" spans="1:6" x14ac:dyDescent="0.2">
      <c r="B3" s="80" t="str">
        <f>'Notas de Disciplina Financiera'!A3</f>
        <v>Correspondiente del 01 de Enero al 31 de Diciembre de 2024</v>
      </c>
      <c r="C3" s="80"/>
      <c r="D3" s="80"/>
      <c r="E3" s="40" t="s">
        <v>4</v>
      </c>
      <c r="F3" s="41">
        <f>'Notas de Disciplina Financiera'!D3</f>
        <v>4</v>
      </c>
    </row>
    <row r="5" spans="1:6" x14ac:dyDescent="0.2">
      <c r="B5" s="43"/>
      <c r="C5" s="43" t="s">
        <v>20</v>
      </c>
    </row>
    <row r="7" spans="1:6" x14ac:dyDescent="0.2">
      <c r="B7" s="1" t="s">
        <v>136</v>
      </c>
    </row>
    <row r="8" spans="1:6" x14ac:dyDescent="0.2">
      <c r="B8" s="45" t="s">
        <v>147</v>
      </c>
    </row>
    <row r="9" spans="1:6" x14ac:dyDescent="0.2">
      <c r="A9" s="42"/>
    </row>
    <row r="10" spans="1:6" ht="15.75" x14ac:dyDescent="0.25">
      <c r="C10" s="73" t="s">
        <v>152</v>
      </c>
    </row>
  </sheetData>
  <mergeCells count="3">
    <mergeCell ref="B1:D1"/>
    <mergeCell ref="B2:D2"/>
    <mergeCell ref="B3:D3"/>
  </mergeCells>
  <pageMargins left="0.7" right="0.7" top="0.75" bottom="0.75" header="0.3" footer="0.3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741666-B467-42AD-81E5-1DC0D3595A63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6aa8a68a-ab09-4ac8-a697-fdce915bc567"/>
    <ds:schemaRef ds:uri="http://schemas.openxmlformats.org/package/2006/metadata/core-properties"/>
    <ds:schemaRef ds:uri="0c865bf4-0f22-4e4d-b041-7b0c1657e5a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  <vt:lpstr>'Notas de Disciplina Financiera'!Área_de_impresión</vt:lpstr>
    </vt:vector>
  </TitlesOfParts>
  <Manager/>
  <Company>Auditoria Superior del Estado de Guanajuato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PROFESIONAL-FISCAL</cp:lastModifiedBy>
  <cp:revision/>
  <cp:lastPrinted>2025-02-17T17:21:37Z</cp:lastPrinted>
  <dcterms:created xsi:type="dcterms:W3CDTF">2024-03-15T21:50:03Z</dcterms:created>
  <dcterms:modified xsi:type="dcterms:W3CDTF">2025-02-17T17:21:39Z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